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isndt10\Desktop\교육부 보고서식\재정정보시스템 업로드\"/>
    </mc:Choice>
  </mc:AlternateContent>
  <bookViews>
    <workbookView xWindow="0" yWindow="0" windowWidth="28800" windowHeight="12285"/>
  </bookViews>
  <sheets>
    <sheet name="세입결산명세서" sheetId="1" r:id="rId1"/>
    <sheet name="통화단위" sheetId="2" r:id="rId2"/>
  </sheets>
  <definedNames>
    <definedName name="_xlnm._FilterDatabase" localSheetId="0" hidden="1">세입결산명세서!$A$7:$I$49</definedName>
    <definedName name="_xlnm.Print_Area" localSheetId="0">세입결산명세서!$A$2:$I$49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H48" i="1" s="1"/>
  <c r="F47" i="1"/>
  <c r="H47" i="1" s="1"/>
  <c r="G46" i="1"/>
  <c r="G45" i="1" s="1"/>
  <c r="E46" i="1"/>
  <c r="E45" i="1" s="1"/>
  <c r="D46" i="1"/>
  <c r="D45" i="1" s="1"/>
  <c r="F44" i="1"/>
  <c r="H44" i="1" s="1"/>
  <c r="H43" i="1" s="1"/>
  <c r="G43" i="1"/>
  <c r="E43" i="1"/>
  <c r="D43" i="1"/>
  <c r="F42" i="1"/>
  <c r="H42" i="1" s="1"/>
  <c r="H41" i="1" s="1"/>
  <c r="G41" i="1"/>
  <c r="E41" i="1"/>
  <c r="D41" i="1"/>
  <c r="D36" i="1" s="1"/>
  <c r="F40" i="1"/>
  <c r="H40" i="1" s="1"/>
  <c r="H39" i="1" s="1"/>
  <c r="G39" i="1"/>
  <c r="F39" i="1"/>
  <c r="E39" i="1"/>
  <c r="D39" i="1"/>
  <c r="F38" i="1"/>
  <c r="H38" i="1" s="1"/>
  <c r="H37" i="1" s="1"/>
  <c r="G37" i="1"/>
  <c r="E37" i="1"/>
  <c r="D37" i="1"/>
  <c r="F35" i="1"/>
  <c r="H35" i="1" s="1"/>
  <c r="H34" i="1" s="1"/>
  <c r="G34" i="1"/>
  <c r="E34" i="1"/>
  <c r="D34" i="1"/>
  <c r="F33" i="1"/>
  <c r="H33" i="1" s="1"/>
  <c r="H32" i="1" s="1"/>
  <c r="G32" i="1"/>
  <c r="E32" i="1"/>
  <c r="D32" i="1"/>
  <c r="F31" i="1"/>
  <c r="H31" i="1" s="1"/>
  <c r="H30" i="1" s="1"/>
  <c r="G30" i="1"/>
  <c r="G29" i="1" s="1"/>
  <c r="E30" i="1"/>
  <c r="D30" i="1"/>
  <c r="D29" i="1"/>
  <c r="F28" i="1"/>
  <c r="H28" i="1" s="1"/>
  <c r="F27" i="1"/>
  <c r="H27" i="1" s="1"/>
  <c r="G26" i="1"/>
  <c r="E26" i="1"/>
  <c r="E25" i="1" s="1"/>
  <c r="D26" i="1"/>
  <c r="D25" i="1" s="1"/>
  <c r="G25" i="1"/>
  <c r="F24" i="1"/>
  <c r="H24" i="1" s="1"/>
  <c r="H23" i="1" s="1"/>
  <c r="H22" i="1" s="1"/>
  <c r="G23" i="1"/>
  <c r="G22" i="1" s="1"/>
  <c r="E23" i="1"/>
  <c r="E22" i="1" s="1"/>
  <c r="D23" i="1"/>
  <c r="D22" i="1" s="1"/>
  <c r="F21" i="1"/>
  <c r="H21" i="1" s="1"/>
  <c r="H20" i="1" s="1"/>
  <c r="G20" i="1"/>
  <c r="E20" i="1"/>
  <c r="D20" i="1"/>
  <c r="F19" i="1"/>
  <c r="H19" i="1" s="1"/>
  <c r="H18" i="1" s="1"/>
  <c r="G18" i="1"/>
  <c r="G17" i="1" s="1"/>
  <c r="E18" i="1"/>
  <c r="E17" i="1" s="1"/>
  <c r="D18" i="1"/>
  <c r="D17" i="1" s="1"/>
  <c r="F16" i="1"/>
  <c r="H16" i="1" s="1"/>
  <c r="H15" i="1" s="1"/>
  <c r="G15" i="1"/>
  <c r="E15" i="1"/>
  <c r="D15" i="1"/>
  <c r="F14" i="1"/>
  <c r="H14" i="1" s="1"/>
  <c r="F13" i="1"/>
  <c r="H13" i="1" s="1"/>
  <c r="H12" i="1" s="1"/>
  <c r="H11" i="1" s="1"/>
  <c r="G12" i="1"/>
  <c r="G11" i="1" s="1"/>
  <c r="E12" i="1"/>
  <c r="D12" i="1"/>
  <c r="F10" i="1"/>
  <c r="H10" i="1" s="1"/>
  <c r="H9" i="1" s="1"/>
  <c r="H8" i="1" s="1"/>
  <c r="G9" i="1"/>
  <c r="G8" i="1" s="1"/>
  <c r="E9" i="1"/>
  <c r="E8" i="1" s="1"/>
  <c r="D9" i="1"/>
  <c r="D8" i="1" s="1"/>
  <c r="H29" i="1" l="1"/>
  <c r="H17" i="1"/>
  <c r="H36" i="1"/>
  <c r="H46" i="1"/>
  <c r="H45" i="1" s="1"/>
  <c r="E11" i="1"/>
  <c r="D11" i="1"/>
  <c r="G36" i="1"/>
  <c r="E29" i="1"/>
  <c r="E36" i="1"/>
  <c r="D49" i="1"/>
  <c r="G49" i="1"/>
  <c r="H26" i="1"/>
  <c r="H25" i="1" s="1"/>
  <c r="F9" i="1"/>
  <c r="F8" i="1" s="1"/>
  <c r="F12" i="1"/>
  <c r="F20" i="1"/>
  <c r="F23" i="1"/>
  <c r="F22" i="1" s="1"/>
  <c r="F26" i="1"/>
  <c r="F25" i="1" s="1"/>
  <c r="F34" i="1"/>
  <c r="F37" i="1"/>
  <c r="F15" i="1"/>
  <c r="F18" i="1"/>
  <c r="F32" i="1"/>
  <c r="F43" i="1"/>
  <c r="F46" i="1"/>
  <c r="F45" i="1" s="1"/>
  <c r="F30" i="1"/>
  <c r="F41" i="1"/>
  <c r="H49" i="1" l="1"/>
  <c r="E49" i="1"/>
  <c r="F36" i="1"/>
  <c r="F11" i="1"/>
  <c r="F29" i="1"/>
  <c r="F17" i="1"/>
  <c r="F49" i="1" l="1"/>
</calcChain>
</file>

<file path=xl/comments1.xml><?xml version="1.0" encoding="utf-8"?>
<comments xmlns="http://schemas.openxmlformats.org/spreadsheetml/2006/main">
  <authors>
    <author>USER</author>
  </authors>
  <commentList>
    <comment ref="E47" authorId="0" shapeId="0">
      <text>
        <r>
          <rPr>
            <sz val="9"/>
            <color indexed="81"/>
            <rFont val="돋움"/>
            <family val="3"/>
            <charset val="129"/>
          </rPr>
          <t>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전기이월사업비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<sst xmlns="http://schemas.openxmlformats.org/spreadsheetml/2006/main" count="197" uniqueCount="165">
  <si>
    <t xml:space="preserve">■ 재외 한국학교 회계업무 처리지침 [별지 제7호서식] </t>
  </si>
  <si>
    <t>법인회계 세입 결산명세서</t>
    <phoneticPr fontId="3" type="noConversion"/>
  </si>
  <si>
    <t>1. 세 입</t>
  </si>
  <si>
    <t xml:space="preserve">① 단위: </t>
    <phoneticPr fontId="3" type="noConversion"/>
  </si>
  <si>
    <t>② 과 목</t>
  </si>
  <si>
    <t>③ 예산액</t>
  </si>
  <si>
    <t>이월등증감액</t>
  </si>
  <si>
    <t>⑤ 예산현액</t>
  </si>
  <si>
    <t>⑥ 결산액</t>
  </si>
  <si>
    <t>⑦ 증감액</t>
  </si>
  <si>
    <t>⑧ 산출기초</t>
    <phoneticPr fontId="3" type="noConversion"/>
  </si>
  <si>
    <t>관</t>
  </si>
  <si>
    <t>항</t>
  </si>
  <si>
    <t>목</t>
  </si>
  <si>
    <t>④ 지난연도이월액</t>
  </si>
  <si>
    <t>(③＋④)</t>
  </si>
  <si>
    <t>(⑥－⑤)</t>
  </si>
  <si>
    <t>사업수입</t>
    <phoneticPr fontId="3" type="noConversion"/>
  </si>
  <si>
    <t>수익사업수입</t>
    <phoneticPr fontId="3" type="noConversion"/>
  </si>
  <si>
    <t>수익재산수입</t>
    <phoneticPr fontId="3" type="noConversion"/>
  </si>
  <si>
    <t>수익재산운용수입</t>
    <phoneticPr fontId="3" type="noConversion"/>
  </si>
  <si>
    <t>임대료수입</t>
    <phoneticPr fontId="3" type="noConversion"/>
  </si>
  <si>
    <t>기타수익재산운용수입</t>
    <phoneticPr fontId="3" type="noConversion"/>
  </si>
  <si>
    <t>수익재산매각수입</t>
    <phoneticPr fontId="3" type="noConversion"/>
  </si>
  <si>
    <t>투자재산수입</t>
    <phoneticPr fontId="3" type="noConversion"/>
  </si>
  <si>
    <t>투자재산운용수입</t>
    <phoneticPr fontId="3" type="noConversion"/>
  </si>
  <si>
    <t>투자재산운용수입</t>
    <phoneticPr fontId="3" type="noConversion"/>
  </si>
  <si>
    <t>투자재산매각수입</t>
    <phoneticPr fontId="3" type="noConversion"/>
  </si>
  <si>
    <t>투자재산매각수입</t>
    <phoneticPr fontId="3" type="noConversion"/>
  </si>
  <si>
    <t>기부금수입</t>
    <phoneticPr fontId="3" type="noConversion"/>
  </si>
  <si>
    <t>기부금수입</t>
    <phoneticPr fontId="3" type="noConversion"/>
  </si>
  <si>
    <t>차입금차입</t>
    <phoneticPr fontId="3" type="noConversion"/>
  </si>
  <si>
    <t>차입금차입</t>
    <phoneticPr fontId="3" type="noConversion"/>
  </si>
  <si>
    <t>일시차입금차입</t>
    <phoneticPr fontId="3" type="noConversion"/>
  </si>
  <si>
    <t>장기차입금차입</t>
    <phoneticPr fontId="3" type="noConversion"/>
  </si>
  <si>
    <t>행정활동수입</t>
    <phoneticPr fontId="3" type="noConversion"/>
  </si>
  <si>
    <t>물품매각수입</t>
    <phoneticPr fontId="3" type="noConversion"/>
  </si>
  <si>
    <t>임차보증금회수수입</t>
    <phoneticPr fontId="3" type="noConversion"/>
  </si>
  <si>
    <t>이자수입</t>
    <phoneticPr fontId="3" type="noConversion"/>
  </si>
  <si>
    <t>기타수입</t>
    <phoneticPr fontId="3" type="noConversion"/>
  </si>
  <si>
    <t>지난연도수입</t>
  </si>
  <si>
    <t>적립금전입액</t>
    <phoneticPr fontId="3" type="noConversion"/>
  </si>
  <si>
    <t>적립금전입액</t>
    <phoneticPr fontId="3" type="noConversion"/>
  </si>
  <si>
    <t>환차익</t>
    <phoneticPr fontId="3" type="noConversion"/>
  </si>
  <si>
    <t>환차익</t>
    <phoneticPr fontId="3" type="noConversion"/>
  </si>
  <si>
    <t>잡수입</t>
    <phoneticPr fontId="3" type="noConversion"/>
  </si>
  <si>
    <t>지난연도이월금</t>
  </si>
  <si>
    <t>지난연도이월사업비</t>
  </si>
  <si>
    <t>지난연도이월순세계잉여금</t>
  </si>
  <si>
    <t>⑩ 세입 총계</t>
    <phoneticPr fontId="3" type="noConversion"/>
  </si>
  <si>
    <t>cal2</t>
  </si>
  <si>
    <t>cal3</t>
  </si>
  <si>
    <t>cal4</t>
  </si>
  <si>
    <t>cal5</t>
  </si>
  <si>
    <t>cal6</t>
  </si>
  <si>
    <t>cal7</t>
  </si>
  <si>
    <t>cal8</t>
  </si>
  <si>
    <t>cal9</t>
  </si>
  <si>
    <t>cal1</t>
    <phoneticPr fontId="3" type="noConversion"/>
  </si>
  <si>
    <t>관</t>
    <phoneticPr fontId="3" type="noConversion"/>
  </si>
  <si>
    <t>수익재산수입</t>
    <phoneticPr fontId="3" type="noConversion"/>
  </si>
  <si>
    <t>연도 내 상환이 이루어지는 상환기간이 1년 이내인 일시차입금 차입액</t>
    <phoneticPr fontId="3" type="noConversion"/>
  </si>
  <si>
    <t>임차보증금 회수로 발생하는 수입</t>
    <phoneticPr fontId="3" type="noConversion"/>
  </si>
  <si>
    <t>정기예금, 보통예금 등 각종 예금이자 수입</t>
    <phoneticPr fontId="3" type="noConversion"/>
  </si>
  <si>
    <t>지난연도에 징수결정 하였으나 미수납된 금액으로서 해당연도에 수납된 기타수입</t>
  </si>
  <si>
    <t>지난연도 명시이월, 사고이월 및 계속비이월 금액
※이월사업비는 예산현액으로 관리함</t>
  </si>
  <si>
    <t>지난연도 세계잉여금에서 지난연도이월사업비를 제외하고 남은 금액</t>
  </si>
  <si>
    <t>계정과목 명세표</t>
    <phoneticPr fontId="3" type="noConversion"/>
  </si>
  <si>
    <t>과 목</t>
    <phoneticPr fontId="3" type="noConversion"/>
  </si>
  <si>
    <t>해설</t>
    <phoneticPr fontId="3" type="noConversion"/>
  </si>
  <si>
    <t>항</t>
    <phoneticPr fontId="3" type="noConversion"/>
  </si>
  <si>
    <t>목</t>
    <phoneticPr fontId="3" type="noConversion"/>
  </si>
  <si>
    <t>사업수입</t>
    <phoneticPr fontId="3" type="noConversion"/>
  </si>
  <si>
    <t>수익사업수입</t>
    <phoneticPr fontId="3" type="noConversion"/>
  </si>
  <si>
    <t>법인의 수익사업체 수입</t>
    <phoneticPr fontId="3" type="noConversion"/>
  </si>
  <si>
    <t>임대료수입</t>
    <phoneticPr fontId="3" type="noConversion"/>
  </si>
  <si>
    <t>수익을 목적으로 보유하고 있는 토지 및 건물, 임야ㆍ농장 등의 임대료 수입
※임대 계약기간 종료 후 반환의 의무가 있는 임대보증금은 법인회계에 포함하지 아니하고 세입세출외현금으로 구분 관리함</t>
    <phoneticPr fontId="3" type="noConversion"/>
  </si>
  <si>
    <t>기타수익재산운용수입</t>
    <phoneticPr fontId="3" type="noConversion"/>
  </si>
  <si>
    <t>수익을 목적으로 보유하고 있는 임야ㆍ농장 등으로부터 생산된 임산물ㆍ농산물ㆍ수산물의 판매대금 등 기타수익재산 운용수입</t>
    <phoneticPr fontId="3" type="noConversion"/>
  </si>
  <si>
    <t>수익재산매각수입</t>
    <phoneticPr fontId="3" type="noConversion"/>
  </si>
  <si>
    <t>수익을 목적으로 보유하고 있는  토지 및 건물, 임야ㆍ농장 등 재산 매각 수입</t>
    <phoneticPr fontId="3" type="noConversion"/>
  </si>
  <si>
    <t>투자수입</t>
    <phoneticPr fontId="3" type="noConversion"/>
  </si>
  <si>
    <t>투자재산운용수입</t>
    <phoneticPr fontId="3" type="noConversion"/>
  </si>
  <si>
    <t>수익을 목적으로 보유하고 있는 주식, 국ㆍ공ㆍ회사채 등에 투자하여 받는 이자ㆍ배당금 등의 투자수입</t>
    <phoneticPr fontId="3" type="noConversion"/>
  </si>
  <si>
    <t>투자재산매각수입</t>
    <phoneticPr fontId="3" type="noConversion"/>
  </si>
  <si>
    <t>수익을 목적으로 보유하고 있는 주식, 국ㆍ공ㆍ회사채 등 투자재산 매각 수입</t>
    <phoneticPr fontId="3" type="noConversion"/>
  </si>
  <si>
    <t>기부금수입</t>
    <phoneticPr fontId="3" type="noConversion"/>
  </si>
  <si>
    <t>학교법인의 운영 등을 지원하기 위하여 개인ㆍ법인ㆍ단체 등 기부자가 기부한 기부금품
※ 한국학교 교육시설의 보수 및 확충, 학교운영비 부족분의 지원을 목적으로 학부모 등으로부터 기부받은 기부금품 등은 학교발전기금회계의 세입으로 처리함</t>
    <phoneticPr fontId="3" type="noConversion"/>
  </si>
  <si>
    <t>차입금차입</t>
    <phoneticPr fontId="3" type="noConversion"/>
  </si>
  <si>
    <t>상환기간이 1년을 초과하는 장기차입금 차입액</t>
    <phoneticPr fontId="3" type="noConversion"/>
  </si>
  <si>
    <t>행정활동수입</t>
    <phoneticPr fontId="3" type="noConversion"/>
  </si>
  <si>
    <t>물품매각수입</t>
    <phoneticPr fontId="3" type="noConversion"/>
  </si>
  <si>
    <t>비품, 집기, 기계기구, 그 밖의 불용품 매각수입</t>
    <phoneticPr fontId="3" type="noConversion"/>
  </si>
  <si>
    <t>임차보증금회수수입</t>
    <phoneticPr fontId="3" type="noConversion"/>
  </si>
  <si>
    <t>이자수입</t>
    <phoneticPr fontId="3" type="noConversion"/>
  </si>
  <si>
    <t>기타수입</t>
    <phoneticPr fontId="3" type="noConversion"/>
  </si>
  <si>
    <t>적립금전입액</t>
    <phoneticPr fontId="3" type="noConversion"/>
  </si>
  <si>
    <t>교육시설의 신축ㆍ증축 및 개수(改修)ㆍ보수(補修), 학생의 장학금 지급 및 교직원의 연구 활동 지원 등에 사용하기 위해 적립금에서 전입한 금액
※퇴직적립금의 사용은 세입세출외현금에서 직접 지급 처리</t>
    <phoneticPr fontId="3" type="noConversion"/>
  </si>
  <si>
    <t>환차익</t>
    <phoneticPr fontId="3" type="noConversion"/>
  </si>
  <si>
    <t>환율의 차이로 인해 발생하는 수입</t>
    <phoneticPr fontId="3" type="noConversion"/>
  </si>
  <si>
    <t>잡수입</t>
    <phoneticPr fontId="3" type="noConversion"/>
  </si>
  <si>
    <t>불용물품ㆍ폐휴지ㆍ실습물 매각대금 등과 법규 및 변상명령에 의한 변상금, 약정위반 등으로 인한 위약금 등, 세금 환급금 등의 잡수입</t>
    <phoneticPr fontId="3" type="noConversion"/>
  </si>
  <si>
    <t>작성방법</t>
  </si>
  <si>
    <r>
      <t xml:space="preserve"> 1. 실질통화(현지화) 기준으로 작성하고 ①란에 통화명을 기재합니다.
 2. 세입란과 세출란을 구분하여 계산하며, 세입과 세출을 상계해서는 안 됩니다.
 3. ②, ⑪란은 별표1, 별표 2 및 별표 3의 법인회계, 교비회계 및 학교발전기금회계 세입세출 계정과목 명세표를 참고하여 해당 과목을 적습니다.
 4. ③, ⑫란은 최종 추가경정예산을 적습니다.
 5.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란은 최종 추가경정예산에 이월등증감액을 가감한 예산현액을 적습니다.
 6. ⑨란에는 전기이월사업비 금액을 기재하고, ⑬란에는 전기이월사업의 세출예산 과목으로 해당 금액을 구분하여 기재합니다.
   (예시) 지난연도 대수선비 집행을 위하여 지출원인행위를 하였으나, 관급자재 납품지연으로 인해 지출이 완료되지 아니하고 예산 1억원을 사고이월 처리한 경우, ⑨, </t>
    </r>
    <r>
      <rPr>
        <sz val="8"/>
        <color rgb="FF000000"/>
        <rFont val="맑은 고딕"/>
        <family val="3"/>
        <charset val="128"/>
        <scheme val="major"/>
      </rPr>
      <t>⑳</t>
    </r>
    <r>
      <rPr>
        <sz val="8"/>
        <color rgb="FF000000"/>
        <rFont val="맑은 고딕"/>
        <family val="3"/>
        <charset val="129"/>
        <scheme val="major"/>
      </rPr>
      <t xml:space="preserve">란에 각각 1억원을 기재합니다.
 7. ⑭란의 예비비사용액 합계 금액은 별지 제16호 예비비 사용액 명세서의 예비비 사용액 합계와 일치해야 합니다.
 8. ⑮란의 전용증감액은 세부내역은 별지 제17호 세출예산 전용 명세서의 전용증감액과 일치해야 합니다.
 9. ⑦, </t>
    </r>
    <r>
      <rPr>
        <sz val="8"/>
        <color rgb="FF000000"/>
        <rFont val="맑은 고딕"/>
        <family val="3"/>
        <charset val="128"/>
        <scheme val="major"/>
      </rPr>
      <t>⑱</t>
    </r>
    <r>
      <rPr>
        <sz val="8"/>
        <color rgb="FF000000"/>
        <rFont val="맑은 고딕"/>
        <family val="3"/>
        <charset val="129"/>
        <scheme val="major"/>
      </rPr>
      <t xml:space="preserve">란은 ⑥, </t>
    </r>
    <r>
      <rPr>
        <sz val="8"/>
        <color rgb="FF000000"/>
        <rFont val="맑은 고딕"/>
        <family val="3"/>
        <charset val="128"/>
        <scheme val="major"/>
      </rPr>
      <t>⑰</t>
    </r>
    <r>
      <rPr>
        <sz val="8"/>
        <color rgb="FF000000"/>
        <rFont val="맑은 고딕"/>
        <family val="3"/>
        <charset val="129"/>
        <scheme val="major"/>
      </rPr>
      <t xml:space="preserve">란의 결산액과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란의 예산현액과의 차이금액을 적습니다.
 10. ⑧, </t>
    </r>
    <r>
      <rPr>
        <sz val="8"/>
        <color rgb="FF000000"/>
        <rFont val="맑은 고딕"/>
        <family val="3"/>
        <charset val="128"/>
        <scheme val="major"/>
      </rPr>
      <t>⑲</t>
    </r>
    <r>
      <rPr>
        <sz val="8"/>
        <color rgb="FF000000"/>
        <rFont val="맑은 고딕"/>
        <family val="3"/>
        <charset val="129"/>
        <scheme val="major"/>
      </rPr>
      <t>란은 당해연도 목별 결산에 대한 세부 산출근거를 적습니다. 
 11. ㉑란의 다음연도 이월사업비(명시·사고·계속비이월) 금액은 [별지 제14호] 다음연도 이월사업비 명세서 금액과 일치해야 합니다.
 12. ⑩란의 세입 총계와 ㉒란의 세출 총계가 일치해야 합니다.</t>
    </r>
    <phoneticPr fontId="3" type="noConversion"/>
  </si>
  <si>
    <t>통화단위</t>
    <phoneticPr fontId="3" type="noConversion"/>
  </si>
  <si>
    <t>USD</t>
  </si>
  <si>
    <t>JPY</t>
  </si>
  <si>
    <t>EUR</t>
  </si>
  <si>
    <t>CNY</t>
  </si>
  <si>
    <t>HKD</t>
  </si>
  <si>
    <t>THB</t>
  </si>
  <si>
    <t>TWD</t>
  </si>
  <si>
    <t>PHP</t>
  </si>
  <si>
    <t>SGD</t>
  </si>
  <si>
    <t>AUD</t>
  </si>
  <si>
    <t>VND</t>
  </si>
  <si>
    <t>GBP</t>
  </si>
  <si>
    <t>CAD</t>
  </si>
  <si>
    <t>MYR</t>
  </si>
  <si>
    <t>RUB</t>
  </si>
  <si>
    <t>ZAR</t>
  </si>
  <si>
    <t>NOK</t>
  </si>
  <si>
    <t>NZD</t>
  </si>
  <si>
    <t>DKK</t>
  </si>
  <si>
    <t>MXN</t>
  </si>
  <si>
    <t>MNT</t>
  </si>
  <si>
    <t>BHD</t>
  </si>
  <si>
    <t>BDT</t>
  </si>
  <si>
    <t>BRL</t>
  </si>
  <si>
    <t>BND</t>
  </si>
  <si>
    <t>SAR</t>
  </si>
  <si>
    <t>LKR</t>
  </si>
  <si>
    <t>SEK</t>
  </si>
  <si>
    <t>CHF</t>
  </si>
  <si>
    <t>AED</t>
  </si>
  <si>
    <t>DZD</t>
  </si>
  <si>
    <t>OMR</t>
  </si>
  <si>
    <t>JOD</t>
  </si>
  <si>
    <t>ILS</t>
  </si>
  <si>
    <t>EGP</t>
  </si>
  <si>
    <t>INR</t>
  </si>
  <si>
    <t>IDR</t>
  </si>
  <si>
    <t>CZK</t>
  </si>
  <si>
    <t>CLP</t>
  </si>
  <si>
    <t>KZT</t>
  </si>
  <si>
    <t>QAR</t>
  </si>
  <si>
    <t>KES</t>
  </si>
  <si>
    <t>COP</t>
  </si>
  <si>
    <t>KWD</t>
  </si>
  <si>
    <t>TZS</t>
  </si>
  <si>
    <t>TRY</t>
  </si>
  <si>
    <t>PKR</t>
  </si>
  <si>
    <t>PLN</t>
  </si>
  <si>
    <t>HUF</t>
  </si>
  <si>
    <t>KGS</t>
  </si>
  <si>
    <t>UZS</t>
  </si>
  <si>
    <t>PYG</t>
  </si>
  <si>
    <t>ARS</t>
  </si>
  <si>
    <t>UAH</t>
  </si>
  <si>
    <t>KHR</t>
  </si>
  <si>
    <t>IRR</t>
  </si>
  <si>
    <t>(2021. 03. 01. 부터 2022. 02. 28. 까지)</t>
    <phoneticPr fontId="3" type="noConversion"/>
  </si>
  <si>
    <t>- 토요한글학교 입학금
   $70,673
 - 토요한글학교 수업료 
   $737,461
 - (재외동포재단)토요한글
   학교 보조금 $45,540
 - 토픽응시료 $53,253</t>
    <phoneticPr fontId="3" type="noConversion"/>
  </si>
  <si>
    <t>- CASH REBATE $105</t>
    <phoneticPr fontId="3" type="noConversion"/>
  </si>
  <si>
    <t>- 이월금 $146,950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</si>
</sst>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0"/>
      <color theme="1"/>
      <name val="돋움체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ajor"/>
    </font>
    <font>
      <sz val="8"/>
      <color rgb="FF000000"/>
      <name val="맑은 고딕"/>
      <family val="3"/>
      <charset val="128"/>
      <scheme val="major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39393"/>
        <bgColor indexed="64"/>
      </patternFill>
    </fill>
  </fills>
  <borders count="42">
    <border>
      <left/>
      <right/>
      <top/>
      <bottom/>
      <diagonal/>
    </border>
    <border>
      <left style="thick">
        <color rgb="FF999999"/>
      </left>
      <right style="thin">
        <color rgb="FF999999"/>
      </right>
      <top style="thick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ck">
        <color rgb="FF999999"/>
      </top>
      <bottom style="thin">
        <color rgb="FF999999"/>
      </bottom>
      <diagonal/>
    </border>
    <border>
      <left style="thin">
        <color rgb="FF999999"/>
      </left>
      <right/>
      <top style="thick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ck">
        <color rgb="FF999999"/>
      </top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ck">
        <color rgb="FF999999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939393"/>
      </left>
      <right style="thin">
        <color indexed="64"/>
      </right>
      <top style="thick">
        <color rgb="FF9393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939393"/>
      </top>
      <bottom style="thin">
        <color indexed="64"/>
      </bottom>
      <diagonal/>
    </border>
    <border>
      <left style="thin">
        <color indexed="64"/>
      </left>
      <right style="thick">
        <color rgb="FF939393"/>
      </right>
      <top style="thick">
        <color rgb="FF939393"/>
      </top>
      <bottom/>
      <diagonal/>
    </border>
    <border>
      <left style="thick">
        <color rgb="FF9393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939393"/>
      </right>
      <top/>
      <bottom style="thin">
        <color indexed="64"/>
      </bottom>
      <diagonal/>
    </border>
    <border>
      <left style="thick">
        <color rgb="FF9393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939393"/>
      </right>
      <top style="thin">
        <color indexed="64"/>
      </top>
      <bottom style="thin">
        <color indexed="64"/>
      </bottom>
      <diagonal/>
    </border>
    <border>
      <left style="thick">
        <color rgb="FF939393"/>
      </left>
      <right/>
      <top/>
      <bottom/>
      <diagonal/>
    </border>
    <border>
      <left style="thick">
        <color rgb="FF939393"/>
      </left>
      <right/>
      <top/>
      <bottom style="thick">
        <color rgb="FF939393"/>
      </bottom>
      <diagonal/>
    </border>
    <border>
      <left/>
      <right style="thin">
        <color indexed="64"/>
      </right>
      <top/>
      <bottom style="thick">
        <color rgb="FF9393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39393"/>
      </bottom>
      <diagonal/>
    </border>
    <border>
      <left style="thin">
        <color indexed="64"/>
      </left>
      <right style="thick">
        <color rgb="FF939393"/>
      </right>
      <top style="thin">
        <color indexed="64"/>
      </top>
      <bottom style="thick">
        <color rgb="FF939393"/>
      </bottom>
      <diagonal/>
    </border>
    <border>
      <left/>
      <right/>
      <top style="thick">
        <color rgb="FF5D5D5D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939393"/>
      </left>
      <right style="thick">
        <color rgb="FF999999"/>
      </right>
      <top style="thin">
        <color rgb="FF939393"/>
      </top>
      <bottom style="thin">
        <color rgb="FF93939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41" fontId="10" fillId="0" borderId="8" xfId="1" applyFont="1" applyBorder="1" applyAlignment="1" applyProtection="1">
      <alignment vertical="center" wrapText="1"/>
      <protection locked="0"/>
    </xf>
    <xf numFmtId="41" fontId="10" fillId="0" borderId="8" xfId="1" applyFont="1" applyFill="1" applyBorder="1" applyAlignment="1" applyProtection="1">
      <alignment vertical="center" wrapText="1"/>
      <protection locked="0"/>
    </xf>
    <xf numFmtId="41" fontId="5" fillId="0" borderId="9" xfId="1" applyFont="1" applyBorder="1" applyAlignment="1" applyProtection="1">
      <alignment vertical="center" wrapText="1"/>
      <protection locked="0"/>
    </xf>
    <xf numFmtId="41" fontId="12" fillId="0" borderId="8" xfId="1" applyFont="1" applyFill="1" applyBorder="1" applyAlignment="1" applyProtection="1">
      <alignment vertical="center"/>
      <protection locked="0"/>
    </xf>
    <xf numFmtId="41" fontId="5" fillId="0" borderId="9" xfId="1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41" fontId="10" fillId="2" borderId="8" xfId="1" applyFont="1" applyFill="1" applyBorder="1" applyAlignment="1" applyProtection="1">
      <alignment vertical="center" wrapText="1"/>
    </xf>
    <xf numFmtId="41" fontId="5" fillId="2" borderId="9" xfId="1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14" xfId="0" applyFont="1" applyFill="1" applyBorder="1" applyAlignment="1" applyProtection="1">
      <alignment horizontal="left" vertical="center"/>
    </xf>
    <xf numFmtId="41" fontId="10" fillId="3" borderId="8" xfId="1" applyFont="1" applyFill="1" applyBorder="1" applyAlignment="1" applyProtection="1">
      <alignment vertical="center" wrapText="1"/>
    </xf>
    <xf numFmtId="41" fontId="5" fillId="3" borderId="9" xfId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41" fontId="10" fillId="0" borderId="8" xfId="1" applyFont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41" fontId="12" fillId="0" borderId="8" xfId="1" applyFont="1" applyFill="1" applyBorder="1" applyAlignment="1" applyProtection="1">
      <alignment vertical="center"/>
    </xf>
    <xf numFmtId="41" fontId="10" fillId="2" borderId="17" xfId="1" applyFont="1" applyFill="1" applyBorder="1" applyAlignment="1" applyProtection="1">
      <alignment vertical="center" wrapText="1"/>
    </xf>
    <xf numFmtId="41" fontId="5" fillId="2" borderId="18" xfId="1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shrinkToFit="1"/>
    </xf>
    <xf numFmtId="0" fontId="15" fillId="4" borderId="27" xfId="0" applyFont="1" applyFill="1" applyBorder="1" applyAlignment="1" applyProtection="1">
      <alignment horizontal="centerContinuous" vertical="center"/>
    </xf>
    <xf numFmtId="0" fontId="15" fillId="4" borderId="28" xfId="0" applyFont="1" applyFill="1" applyBorder="1" applyAlignment="1" applyProtection="1">
      <alignment horizontal="centerContinuous" vertical="center"/>
    </xf>
    <xf numFmtId="0" fontId="15" fillId="4" borderId="30" xfId="0" applyFont="1" applyFill="1" applyBorder="1" applyAlignment="1" applyProtection="1">
      <alignment horizontal="centerContinuous" vertical="center"/>
    </xf>
    <xf numFmtId="0" fontId="15" fillId="4" borderId="19" xfId="0" applyFont="1" applyFill="1" applyBorder="1" applyAlignment="1" applyProtection="1">
      <alignment horizontal="centerContinuous" vertical="center"/>
    </xf>
    <xf numFmtId="0" fontId="9" fillId="2" borderId="32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3" fontId="9" fillId="2" borderId="33" xfId="1" applyNumberFormat="1" applyFont="1" applyFill="1" applyBorder="1" applyAlignment="1" applyProtection="1">
      <alignment vertical="center" wrapText="1"/>
    </xf>
    <xf numFmtId="0" fontId="11" fillId="0" borderId="34" xfId="0" applyFont="1" applyBorder="1" applyAlignment="1" applyProtection="1">
      <alignment horizontal="left" vertical="center"/>
    </xf>
    <xf numFmtId="0" fontId="9" fillId="3" borderId="25" xfId="0" applyFont="1" applyFill="1" applyBorder="1" applyAlignment="1" applyProtection="1">
      <alignment horizontal="left" vertical="center"/>
    </xf>
    <xf numFmtId="0" fontId="9" fillId="3" borderId="26" xfId="0" applyFont="1" applyFill="1" applyBorder="1" applyAlignment="1" applyProtection="1">
      <alignment horizontal="left" vertical="center"/>
    </xf>
    <xf numFmtId="3" fontId="9" fillId="3" borderId="33" xfId="1" applyNumberFormat="1" applyFont="1" applyFill="1" applyBorder="1" applyAlignment="1" applyProtection="1">
      <alignment vertical="center" wrapText="1"/>
    </xf>
    <xf numFmtId="0" fontId="11" fillId="0" borderId="21" xfId="0" applyFont="1" applyBorder="1" applyAlignment="1" applyProtection="1">
      <alignment horizontal="left" vertical="center"/>
    </xf>
    <xf numFmtId="3" fontId="11" fillId="0" borderId="31" xfId="1" applyNumberFormat="1" applyFont="1" applyBorder="1" applyAlignment="1" applyProtection="1">
      <alignment vertical="center" wrapText="1"/>
    </xf>
    <xf numFmtId="3" fontId="11" fillId="0" borderId="33" xfId="1" applyNumberFormat="1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3" fontId="11" fillId="0" borderId="38" xfId="1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16" fillId="5" borderId="39" xfId="0" applyFont="1" applyFill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horizontal="justify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41" fontId="11" fillId="0" borderId="8" xfId="1" applyFont="1" applyBorder="1" applyAlignment="1" applyProtection="1">
      <alignment vertical="center"/>
      <protection locked="0"/>
    </xf>
    <xf numFmtId="0" fontId="5" fillId="0" borderId="41" xfId="0" quotePrefix="1" applyFont="1" applyFill="1" applyBorder="1" applyAlignment="1" applyProtection="1">
      <alignment vertical="center" wrapText="1"/>
      <protection locked="0"/>
    </xf>
    <xf numFmtId="41" fontId="5" fillId="0" borderId="9" xfId="1" quotePrefix="1" applyFont="1" applyBorder="1" applyAlignment="1" applyProtection="1">
      <alignment vertical="center" wrapText="1"/>
      <protection locked="0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93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53"/>
  <sheetViews>
    <sheetView showGridLines="0" tabSelected="1" zoomScale="85" zoomScaleNormal="85" zoomScaleSheetLayoutView="70" workbookViewId="0">
      <pane xSplit="3" ySplit="7" topLeftCell="D20" activePane="bottomRight" state="frozen"/>
      <selection activeCell="K50" sqref="K50"/>
      <selection pane="topRight" activeCell="K50" sqref="K50"/>
      <selection pane="bottomLeft" activeCell="K50" sqref="K50"/>
      <selection pane="bottomRight" activeCell="I5" sqref="I5"/>
    </sheetView>
  </sheetViews>
  <sheetFormatPr defaultRowHeight="16.5" x14ac:dyDescent="0.3"/>
  <cols>
    <col min="1" max="2" width="5.625" style="1" customWidth="1"/>
    <col min="3" max="3" width="25.625" style="1" customWidth="1"/>
    <col min="4" max="4" width="17.625" style="1" customWidth="1"/>
    <col min="5" max="5" width="20.625" style="1" customWidth="1"/>
    <col min="6" max="8" width="17.625" style="1" customWidth="1"/>
    <col min="9" max="9" width="25.625" style="1" customWidth="1"/>
    <col min="10" max="11" width="9" style="1"/>
    <col min="12" max="13" width="4.625" style="1" customWidth="1"/>
    <col min="14" max="14" width="25.625" style="1" customWidth="1"/>
    <col min="15" max="15" width="70.625" style="1" customWidth="1"/>
    <col min="16" max="16384" width="9" style="1"/>
  </cols>
  <sheetData>
    <row r="1" spans="1:15" hidden="1" x14ac:dyDescent="0.3">
      <c r="A1" s="1" t="s">
        <v>58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</row>
    <row r="2" spans="1:15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L2" s="28"/>
      <c r="M2" s="28"/>
      <c r="N2" s="28"/>
      <c r="O2" s="28"/>
    </row>
    <row r="3" spans="1:15" ht="26.25" customHeight="1" x14ac:dyDescent="0.3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2"/>
      <c r="K3" s="2"/>
      <c r="L3" s="62" t="s">
        <v>67</v>
      </c>
      <c r="M3" s="62"/>
      <c r="N3" s="62"/>
      <c r="O3" s="62"/>
    </row>
    <row r="4" spans="1:15" x14ac:dyDescent="0.3">
      <c r="A4" s="70" t="s">
        <v>161</v>
      </c>
      <c r="B4" s="70"/>
      <c r="C4" s="70"/>
      <c r="D4" s="70"/>
      <c r="E4" s="70"/>
      <c r="F4" s="70"/>
      <c r="G4" s="70"/>
      <c r="H4" s="70"/>
      <c r="I4" s="70"/>
    </row>
    <row r="5" spans="1:15" ht="17.25" thickBot="1" x14ac:dyDescent="0.35">
      <c r="A5" s="32" t="s">
        <v>2</v>
      </c>
      <c r="B5" s="3"/>
      <c r="C5" s="3"/>
      <c r="D5" s="3"/>
      <c r="E5" s="3"/>
      <c r="F5" s="3"/>
      <c r="G5" s="3"/>
      <c r="H5" s="33" t="s">
        <v>3</v>
      </c>
      <c r="I5" s="4" t="s">
        <v>113</v>
      </c>
    </row>
    <row r="6" spans="1:15" s="5" customFormat="1" ht="18" customHeight="1" thickTop="1" x14ac:dyDescent="0.3">
      <c r="A6" s="71" t="s">
        <v>4</v>
      </c>
      <c r="B6" s="72"/>
      <c r="C6" s="73"/>
      <c r="D6" s="74" t="s">
        <v>5</v>
      </c>
      <c r="E6" s="34" t="s">
        <v>6</v>
      </c>
      <c r="F6" s="34" t="s">
        <v>7</v>
      </c>
      <c r="G6" s="74" t="s">
        <v>8</v>
      </c>
      <c r="H6" s="34" t="s">
        <v>9</v>
      </c>
      <c r="I6" s="76" t="s">
        <v>10</v>
      </c>
      <c r="L6" s="39" t="s">
        <v>68</v>
      </c>
      <c r="M6" s="40"/>
      <c r="N6" s="40"/>
      <c r="O6" s="63" t="s">
        <v>69</v>
      </c>
    </row>
    <row r="7" spans="1:15" s="5" customFormat="1" ht="18" customHeight="1" x14ac:dyDescent="0.3">
      <c r="A7" s="35" t="s">
        <v>11</v>
      </c>
      <c r="B7" s="36" t="s">
        <v>12</v>
      </c>
      <c r="C7" s="37" t="s">
        <v>13</v>
      </c>
      <c r="D7" s="75"/>
      <c r="E7" s="38" t="s">
        <v>14</v>
      </c>
      <c r="F7" s="38" t="s">
        <v>15</v>
      </c>
      <c r="G7" s="75"/>
      <c r="H7" s="38" t="s">
        <v>16</v>
      </c>
      <c r="I7" s="77"/>
      <c r="L7" s="41" t="s">
        <v>59</v>
      </c>
      <c r="M7" s="42" t="s">
        <v>70</v>
      </c>
      <c r="N7" s="42" t="s">
        <v>71</v>
      </c>
      <c r="O7" s="64"/>
    </row>
    <row r="8" spans="1:15" x14ac:dyDescent="0.3">
      <c r="A8" s="11" t="s">
        <v>17</v>
      </c>
      <c r="B8" s="12"/>
      <c r="C8" s="12"/>
      <c r="D8" s="13">
        <f t="shared" ref="D8:H9" si="0">SUM(D9)</f>
        <v>866632</v>
      </c>
      <c r="E8" s="13">
        <f t="shared" si="0"/>
        <v>0</v>
      </c>
      <c r="F8" s="13">
        <f t="shared" si="0"/>
        <v>866632</v>
      </c>
      <c r="G8" s="13">
        <f t="shared" si="0"/>
        <v>906927</v>
      </c>
      <c r="H8" s="13">
        <f t="shared" si="0"/>
        <v>40295</v>
      </c>
      <c r="I8" s="14"/>
      <c r="L8" s="43" t="s">
        <v>72</v>
      </c>
      <c r="M8" s="44"/>
      <c r="N8" s="45"/>
      <c r="O8" s="46"/>
    </row>
    <row r="9" spans="1:15" x14ac:dyDescent="0.3">
      <c r="A9" s="15"/>
      <c r="B9" s="16" t="s">
        <v>18</v>
      </c>
      <c r="C9" s="17"/>
      <c r="D9" s="18">
        <f>SUM(D10)</f>
        <v>866632</v>
      </c>
      <c r="E9" s="18">
        <f t="shared" si="0"/>
        <v>0</v>
      </c>
      <c r="F9" s="18">
        <f t="shared" si="0"/>
        <v>866632</v>
      </c>
      <c r="G9" s="18">
        <f t="shared" si="0"/>
        <v>906927</v>
      </c>
      <c r="H9" s="18">
        <f t="shared" si="0"/>
        <v>40295</v>
      </c>
      <c r="I9" s="19"/>
      <c r="L9" s="47"/>
      <c r="M9" s="48" t="s">
        <v>73</v>
      </c>
      <c r="N9" s="49"/>
      <c r="O9" s="50"/>
    </row>
    <row r="10" spans="1:15" ht="84" x14ac:dyDescent="0.3">
      <c r="A10" s="15"/>
      <c r="B10" s="20"/>
      <c r="C10" s="21" t="s">
        <v>18</v>
      </c>
      <c r="D10" s="6">
        <v>866632</v>
      </c>
      <c r="E10" s="7"/>
      <c r="F10" s="22">
        <f>D10+E10</f>
        <v>866632</v>
      </c>
      <c r="G10" s="6">
        <v>906927</v>
      </c>
      <c r="H10" s="22">
        <f>G10-F10</f>
        <v>40295</v>
      </c>
      <c r="I10" s="80" t="s">
        <v>162</v>
      </c>
      <c r="L10" s="47"/>
      <c r="M10" s="20"/>
      <c r="N10" s="51" t="s">
        <v>73</v>
      </c>
      <c r="O10" s="52" t="s">
        <v>74</v>
      </c>
    </row>
    <row r="11" spans="1:15" x14ac:dyDescent="0.3">
      <c r="A11" s="11" t="s">
        <v>19</v>
      </c>
      <c r="B11" s="23"/>
      <c r="C11" s="12"/>
      <c r="D11" s="13">
        <f>SUM(D12,D15)</f>
        <v>0</v>
      </c>
      <c r="E11" s="13">
        <f>SUM(E12,E15)</f>
        <v>0</v>
      </c>
      <c r="F11" s="13">
        <f>SUM(F12,F15)</f>
        <v>0</v>
      </c>
      <c r="G11" s="13">
        <f>SUM(G12,G15)</f>
        <v>0</v>
      </c>
      <c r="H11" s="13">
        <f>SUM(H12,H15)</f>
        <v>0</v>
      </c>
      <c r="I11" s="14"/>
      <c r="L11" s="43" t="s">
        <v>60</v>
      </c>
      <c r="M11" s="44"/>
      <c r="N11" s="45"/>
      <c r="O11" s="46"/>
    </row>
    <row r="12" spans="1:15" x14ac:dyDescent="0.3">
      <c r="A12" s="15"/>
      <c r="B12" s="16" t="s">
        <v>20</v>
      </c>
      <c r="C12" s="17"/>
      <c r="D12" s="18">
        <f>SUM(D13:D14)</f>
        <v>0</v>
      </c>
      <c r="E12" s="18">
        <f t="shared" ref="E12:H12" si="1">SUM(E13:E14)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9"/>
      <c r="L12" s="47"/>
      <c r="M12" s="48" t="s">
        <v>20</v>
      </c>
      <c r="N12" s="49"/>
      <c r="O12" s="50"/>
    </row>
    <row r="13" spans="1:15" ht="40.5" x14ac:dyDescent="0.3">
      <c r="A13" s="15"/>
      <c r="B13" s="20"/>
      <c r="C13" s="21" t="s">
        <v>21</v>
      </c>
      <c r="D13" s="78"/>
      <c r="E13" s="7"/>
      <c r="F13" s="22">
        <f t="shared" ref="F13:F14" si="2">D13+E13</f>
        <v>0</v>
      </c>
      <c r="G13" s="78"/>
      <c r="H13" s="22">
        <f t="shared" ref="H13:H14" si="3">G13-F13</f>
        <v>0</v>
      </c>
      <c r="I13" s="79"/>
      <c r="L13" s="47"/>
      <c r="M13" s="20"/>
      <c r="N13" s="51" t="s">
        <v>75</v>
      </c>
      <c r="O13" s="53" t="s">
        <v>76</v>
      </c>
    </row>
    <row r="14" spans="1:15" ht="27" x14ac:dyDescent="0.3">
      <c r="A14" s="15"/>
      <c r="B14" s="20"/>
      <c r="C14" s="21" t="s">
        <v>22</v>
      </c>
      <c r="D14" s="6"/>
      <c r="E14" s="7"/>
      <c r="F14" s="22">
        <f t="shared" si="2"/>
        <v>0</v>
      </c>
      <c r="G14" s="6"/>
      <c r="H14" s="22">
        <f t="shared" si="3"/>
        <v>0</v>
      </c>
      <c r="I14" s="8"/>
      <c r="L14" s="47"/>
      <c r="M14" s="20"/>
      <c r="N14" s="54" t="s">
        <v>77</v>
      </c>
      <c r="O14" s="53" t="s">
        <v>78</v>
      </c>
    </row>
    <row r="15" spans="1:15" x14ac:dyDescent="0.3">
      <c r="A15" s="15"/>
      <c r="B15" s="16" t="s">
        <v>23</v>
      </c>
      <c r="C15" s="17"/>
      <c r="D15" s="18">
        <f>SUM(D16)</f>
        <v>0</v>
      </c>
      <c r="E15" s="18">
        <f t="shared" ref="E15:H15" si="4">SUM(E16)</f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9"/>
      <c r="L15" s="47"/>
      <c r="M15" s="55" t="s">
        <v>79</v>
      </c>
      <c r="N15" s="56"/>
      <c r="O15" s="50"/>
    </row>
    <row r="16" spans="1:15" x14ac:dyDescent="0.3">
      <c r="A16" s="15"/>
      <c r="B16" s="20"/>
      <c r="C16" s="21" t="s">
        <v>23</v>
      </c>
      <c r="D16" s="6"/>
      <c r="E16" s="7"/>
      <c r="F16" s="22">
        <f>D16+E16</f>
        <v>0</v>
      </c>
      <c r="G16" s="6"/>
      <c r="H16" s="22">
        <f>G16-F16</f>
        <v>0</v>
      </c>
      <c r="I16" s="8"/>
      <c r="L16" s="47"/>
      <c r="M16" s="20"/>
      <c r="N16" s="57" t="s">
        <v>79</v>
      </c>
      <c r="O16" s="53" t="s">
        <v>80</v>
      </c>
    </row>
    <row r="17" spans="1:15" x14ac:dyDescent="0.3">
      <c r="A17" s="11" t="s">
        <v>24</v>
      </c>
      <c r="B17" s="12"/>
      <c r="C17" s="12"/>
      <c r="D17" s="13">
        <f>SUM(D18,D20)</f>
        <v>0</v>
      </c>
      <c r="E17" s="13">
        <f t="shared" ref="E17:H17" si="5">SUM(E18,E20)</f>
        <v>0</v>
      </c>
      <c r="F17" s="13">
        <f t="shared" si="5"/>
        <v>0</v>
      </c>
      <c r="G17" s="13">
        <f t="shared" si="5"/>
        <v>0</v>
      </c>
      <c r="H17" s="13">
        <f t="shared" si="5"/>
        <v>0</v>
      </c>
      <c r="I17" s="14"/>
      <c r="L17" s="43" t="s">
        <v>81</v>
      </c>
      <c r="M17" s="44"/>
      <c r="N17" s="45"/>
      <c r="O17" s="46"/>
    </row>
    <row r="18" spans="1:15" x14ac:dyDescent="0.3">
      <c r="A18" s="15"/>
      <c r="B18" s="16" t="s">
        <v>25</v>
      </c>
      <c r="C18" s="17"/>
      <c r="D18" s="18">
        <f>SUM(D19)</f>
        <v>0</v>
      </c>
      <c r="E18" s="18">
        <f t="shared" ref="E18:H18" si="6">SUM(E19)</f>
        <v>0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9"/>
      <c r="L18" s="47"/>
      <c r="M18" s="55" t="s">
        <v>26</v>
      </c>
      <c r="N18" s="56"/>
      <c r="O18" s="50"/>
    </row>
    <row r="19" spans="1:15" ht="27" x14ac:dyDescent="0.3">
      <c r="A19" s="15"/>
      <c r="B19" s="20"/>
      <c r="C19" s="21" t="s">
        <v>26</v>
      </c>
      <c r="D19" s="6"/>
      <c r="E19" s="7"/>
      <c r="F19" s="22">
        <f>D19+E19</f>
        <v>0</v>
      </c>
      <c r="G19" s="6"/>
      <c r="H19" s="22">
        <f>G19-F19</f>
        <v>0</v>
      </c>
      <c r="I19" s="8"/>
      <c r="L19" s="47"/>
      <c r="M19" s="20"/>
      <c r="N19" s="54" t="s">
        <v>82</v>
      </c>
      <c r="O19" s="53" t="s">
        <v>83</v>
      </c>
    </row>
    <row r="20" spans="1:15" x14ac:dyDescent="0.3">
      <c r="A20" s="15"/>
      <c r="B20" s="16" t="s">
        <v>27</v>
      </c>
      <c r="C20" s="17"/>
      <c r="D20" s="18">
        <f>SUM(D21)</f>
        <v>0</v>
      </c>
      <c r="E20" s="18">
        <f t="shared" ref="E20:H20" si="7">SUM(E21)</f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9"/>
      <c r="L20" s="47"/>
      <c r="M20" s="55" t="s">
        <v>84</v>
      </c>
      <c r="N20" s="56"/>
      <c r="O20" s="50"/>
    </row>
    <row r="21" spans="1:15" x14ac:dyDescent="0.3">
      <c r="A21" s="15"/>
      <c r="B21" s="20"/>
      <c r="C21" s="21" t="s">
        <v>28</v>
      </c>
      <c r="D21" s="6"/>
      <c r="E21" s="7"/>
      <c r="F21" s="22">
        <f>D21+E21</f>
        <v>0</v>
      </c>
      <c r="G21" s="6"/>
      <c r="H21" s="22">
        <f>G21-F21</f>
        <v>0</v>
      </c>
      <c r="I21" s="8"/>
      <c r="L21" s="47"/>
      <c r="M21" s="20"/>
      <c r="N21" s="57" t="s">
        <v>84</v>
      </c>
      <c r="O21" s="53" t="s">
        <v>85</v>
      </c>
    </row>
    <row r="22" spans="1:15" x14ac:dyDescent="0.3">
      <c r="A22" s="11" t="s">
        <v>29</v>
      </c>
      <c r="B22" s="12"/>
      <c r="C22" s="12"/>
      <c r="D22" s="13">
        <f t="shared" ref="D22:H23" si="8">SUM(D23)</f>
        <v>0</v>
      </c>
      <c r="E22" s="13">
        <f t="shared" si="8"/>
        <v>0</v>
      </c>
      <c r="F22" s="13">
        <f t="shared" si="8"/>
        <v>0</v>
      </c>
      <c r="G22" s="13">
        <f t="shared" si="8"/>
        <v>0</v>
      </c>
      <c r="H22" s="13">
        <f t="shared" si="8"/>
        <v>0</v>
      </c>
      <c r="I22" s="14"/>
      <c r="L22" s="43" t="s">
        <v>86</v>
      </c>
      <c r="M22" s="44"/>
      <c r="N22" s="45"/>
      <c r="O22" s="46"/>
    </row>
    <row r="23" spans="1:15" x14ac:dyDescent="0.3">
      <c r="A23" s="15"/>
      <c r="B23" s="16" t="s">
        <v>29</v>
      </c>
      <c r="C23" s="17"/>
      <c r="D23" s="18">
        <f>SUM(D24)</f>
        <v>0</v>
      </c>
      <c r="E23" s="18">
        <f t="shared" si="8"/>
        <v>0</v>
      </c>
      <c r="F23" s="18">
        <f t="shared" si="8"/>
        <v>0</v>
      </c>
      <c r="G23" s="18">
        <f t="shared" si="8"/>
        <v>0</v>
      </c>
      <c r="H23" s="18">
        <f t="shared" si="8"/>
        <v>0</v>
      </c>
      <c r="I23" s="19"/>
      <c r="L23" s="47"/>
      <c r="M23" s="55" t="s">
        <v>86</v>
      </c>
      <c r="N23" s="56"/>
      <c r="O23" s="50"/>
    </row>
    <row r="24" spans="1:15" ht="40.5" x14ac:dyDescent="0.3">
      <c r="A24" s="15"/>
      <c r="B24" s="20"/>
      <c r="C24" s="21" t="s">
        <v>30</v>
      </c>
      <c r="D24" s="6"/>
      <c r="E24" s="7"/>
      <c r="F24" s="22">
        <f>D24+E24</f>
        <v>0</v>
      </c>
      <c r="G24" s="6"/>
      <c r="H24" s="22">
        <f>G24-F24</f>
        <v>0</v>
      </c>
      <c r="I24" s="8"/>
      <c r="L24" s="47"/>
      <c r="M24" s="20"/>
      <c r="N24" s="51" t="s">
        <v>29</v>
      </c>
      <c r="O24" s="53" t="s">
        <v>87</v>
      </c>
    </row>
    <row r="25" spans="1:15" x14ac:dyDescent="0.3">
      <c r="A25" s="11" t="s">
        <v>31</v>
      </c>
      <c r="B25" s="12"/>
      <c r="C25" s="12"/>
      <c r="D25" s="13">
        <f>SUM(D26)</f>
        <v>0</v>
      </c>
      <c r="E25" s="13">
        <f t="shared" ref="E25:H25" si="9">SUM(E26)</f>
        <v>0</v>
      </c>
      <c r="F25" s="13">
        <f t="shared" si="9"/>
        <v>0</v>
      </c>
      <c r="G25" s="13">
        <f t="shared" si="9"/>
        <v>0</v>
      </c>
      <c r="H25" s="13">
        <f t="shared" si="9"/>
        <v>0</v>
      </c>
      <c r="I25" s="14"/>
      <c r="L25" s="43" t="s">
        <v>88</v>
      </c>
      <c r="M25" s="44"/>
      <c r="N25" s="45"/>
      <c r="O25" s="46"/>
    </row>
    <row r="26" spans="1:15" x14ac:dyDescent="0.3">
      <c r="A26" s="15"/>
      <c r="B26" s="16" t="s">
        <v>32</v>
      </c>
      <c r="C26" s="17"/>
      <c r="D26" s="18">
        <f>SUM(D27:D28)</f>
        <v>0</v>
      </c>
      <c r="E26" s="18">
        <f t="shared" ref="E26:H26" si="10">SUM(E27:E28)</f>
        <v>0</v>
      </c>
      <c r="F26" s="18">
        <f t="shared" si="10"/>
        <v>0</v>
      </c>
      <c r="G26" s="18">
        <f t="shared" si="10"/>
        <v>0</v>
      </c>
      <c r="H26" s="18">
        <f t="shared" si="10"/>
        <v>0</v>
      </c>
      <c r="I26" s="19"/>
      <c r="L26" s="47"/>
      <c r="M26" s="55" t="s">
        <v>88</v>
      </c>
      <c r="N26" s="56"/>
      <c r="O26" s="50"/>
    </row>
    <row r="27" spans="1:15" x14ac:dyDescent="0.3">
      <c r="A27" s="15"/>
      <c r="B27" s="20"/>
      <c r="C27" s="21" t="s">
        <v>33</v>
      </c>
      <c r="D27" s="6"/>
      <c r="E27" s="7"/>
      <c r="F27" s="22">
        <f t="shared" ref="F27:F28" si="11">D27+E27</f>
        <v>0</v>
      </c>
      <c r="G27" s="6"/>
      <c r="H27" s="22">
        <f t="shared" ref="H27:H28" si="12">G27-F27</f>
        <v>0</v>
      </c>
      <c r="I27" s="8"/>
      <c r="L27" s="47"/>
      <c r="M27" s="20"/>
      <c r="N27" s="51" t="s">
        <v>33</v>
      </c>
      <c r="O27" s="53" t="s">
        <v>61</v>
      </c>
    </row>
    <row r="28" spans="1:15" x14ac:dyDescent="0.3">
      <c r="A28" s="15"/>
      <c r="B28" s="20"/>
      <c r="C28" s="21" t="s">
        <v>34</v>
      </c>
      <c r="D28" s="6"/>
      <c r="E28" s="7"/>
      <c r="F28" s="22">
        <f t="shared" si="11"/>
        <v>0</v>
      </c>
      <c r="G28" s="6"/>
      <c r="H28" s="22">
        <f t="shared" si="12"/>
        <v>0</v>
      </c>
      <c r="I28" s="8"/>
      <c r="L28" s="47"/>
      <c r="M28" s="20"/>
      <c r="N28" s="54" t="s">
        <v>34</v>
      </c>
      <c r="O28" s="53" t="s">
        <v>89</v>
      </c>
    </row>
    <row r="29" spans="1:15" x14ac:dyDescent="0.3">
      <c r="A29" s="11" t="s">
        <v>35</v>
      </c>
      <c r="B29" s="12"/>
      <c r="C29" s="12"/>
      <c r="D29" s="13">
        <f>SUM(D30,D32,D34)</f>
        <v>148</v>
      </c>
      <c r="E29" s="13">
        <f t="shared" ref="E29:H29" si="13">SUM(E30,E32,E34)</f>
        <v>0</v>
      </c>
      <c r="F29" s="13">
        <f t="shared" si="13"/>
        <v>148</v>
      </c>
      <c r="G29" s="13">
        <f t="shared" si="13"/>
        <v>105</v>
      </c>
      <c r="H29" s="13">
        <f t="shared" si="13"/>
        <v>-43</v>
      </c>
      <c r="I29" s="14"/>
      <c r="L29" s="43" t="s">
        <v>90</v>
      </c>
      <c r="M29" s="44"/>
      <c r="N29" s="45"/>
      <c r="O29" s="46"/>
    </row>
    <row r="30" spans="1:15" x14ac:dyDescent="0.3">
      <c r="A30" s="15"/>
      <c r="B30" s="16" t="s">
        <v>36</v>
      </c>
      <c r="C30" s="17"/>
      <c r="D30" s="18">
        <f>SUM(D31)</f>
        <v>0</v>
      </c>
      <c r="E30" s="18">
        <f t="shared" ref="E30:H30" si="14">SUM(E31)</f>
        <v>0</v>
      </c>
      <c r="F30" s="18">
        <f t="shared" si="14"/>
        <v>0</v>
      </c>
      <c r="G30" s="18">
        <f t="shared" si="14"/>
        <v>0</v>
      </c>
      <c r="H30" s="18">
        <f t="shared" si="14"/>
        <v>0</v>
      </c>
      <c r="I30" s="19"/>
      <c r="L30" s="47"/>
      <c r="M30" s="55" t="s">
        <v>91</v>
      </c>
      <c r="N30" s="56"/>
      <c r="O30" s="50"/>
    </row>
    <row r="31" spans="1:15" x14ac:dyDescent="0.3">
      <c r="A31" s="15"/>
      <c r="B31" s="20"/>
      <c r="C31" s="21" t="s">
        <v>36</v>
      </c>
      <c r="D31" s="6"/>
      <c r="E31" s="7"/>
      <c r="F31" s="22">
        <f>D31+E31</f>
        <v>0</v>
      </c>
      <c r="G31" s="6"/>
      <c r="H31" s="22">
        <f>G31-F31</f>
        <v>0</v>
      </c>
      <c r="I31" s="8"/>
      <c r="L31" s="47"/>
      <c r="M31" s="20"/>
      <c r="N31" s="51" t="s">
        <v>91</v>
      </c>
      <c r="O31" s="53" t="s">
        <v>92</v>
      </c>
    </row>
    <row r="32" spans="1:15" x14ac:dyDescent="0.3">
      <c r="A32" s="15"/>
      <c r="B32" s="16" t="s">
        <v>37</v>
      </c>
      <c r="C32" s="17"/>
      <c r="D32" s="18">
        <f>SUM(D33)</f>
        <v>0</v>
      </c>
      <c r="E32" s="18">
        <f t="shared" ref="E32:H32" si="15">SUM(E33)</f>
        <v>0</v>
      </c>
      <c r="F32" s="18">
        <f t="shared" si="15"/>
        <v>0</v>
      </c>
      <c r="G32" s="18">
        <f t="shared" si="15"/>
        <v>0</v>
      </c>
      <c r="H32" s="18">
        <f t="shared" si="15"/>
        <v>0</v>
      </c>
      <c r="I32" s="19"/>
      <c r="L32" s="47"/>
      <c r="M32" s="55" t="s">
        <v>93</v>
      </c>
      <c r="N32" s="56"/>
      <c r="O32" s="50"/>
    </row>
    <row r="33" spans="1:15" x14ac:dyDescent="0.3">
      <c r="A33" s="15"/>
      <c r="B33" s="20"/>
      <c r="C33" s="21" t="s">
        <v>37</v>
      </c>
      <c r="D33" s="6"/>
      <c r="E33" s="7"/>
      <c r="F33" s="22">
        <f>D33+E33</f>
        <v>0</v>
      </c>
      <c r="G33" s="6"/>
      <c r="H33" s="22">
        <f>G33-F33</f>
        <v>0</v>
      </c>
      <c r="I33" s="8"/>
      <c r="L33" s="47"/>
      <c r="M33" s="20"/>
      <c r="N33" s="54" t="s">
        <v>93</v>
      </c>
      <c r="O33" s="53" t="s">
        <v>62</v>
      </c>
    </row>
    <row r="34" spans="1:15" x14ac:dyDescent="0.3">
      <c r="A34" s="15"/>
      <c r="B34" s="16" t="s">
        <v>38</v>
      </c>
      <c r="C34" s="17"/>
      <c r="D34" s="18">
        <f>SUM(D35)</f>
        <v>148</v>
      </c>
      <c r="E34" s="18">
        <f t="shared" ref="E34:H34" si="16">SUM(E35)</f>
        <v>0</v>
      </c>
      <c r="F34" s="18">
        <f t="shared" si="16"/>
        <v>148</v>
      </c>
      <c r="G34" s="18">
        <f t="shared" si="16"/>
        <v>105</v>
      </c>
      <c r="H34" s="18">
        <f t="shared" si="16"/>
        <v>-43</v>
      </c>
      <c r="I34" s="19"/>
      <c r="L34" s="47"/>
      <c r="M34" s="55" t="s">
        <v>94</v>
      </c>
      <c r="N34" s="56"/>
      <c r="O34" s="50"/>
    </row>
    <row r="35" spans="1:15" x14ac:dyDescent="0.3">
      <c r="A35" s="15"/>
      <c r="B35" s="20"/>
      <c r="C35" s="21" t="s">
        <v>38</v>
      </c>
      <c r="D35" s="6">
        <v>148</v>
      </c>
      <c r="E35" s="7"/>
      <c r="F35" s="22">
        <f>D35+E35</f>
        <v>148</v>
      </c>
      <c r="G35" s="6">
        <v>105</v>
      </c>
      <c r="H35" s="22">
        <f>G35-F35</f>
        <v>-43</v>
      </c>
      <c r="I35" s="80" t="s">
        <v>163</v>
      </c>
      <c r="L35" s="47"/>
      <c r="M35" s="20"/>
      <c r="N35" s="54" t="s">
        <v>38</v>
      </c>
      <c r="O35" s="53" t="s">
        <v>63</v>
      </c>
    </row>
    <row r="36" spans="1:15" x14ac:dyDescent="0.3">
      <c r="A36" s="11" t="s">
        <v>39</v>
      </c>
      <c r="B36" s="12"/>
      <c r="C36" s="12"/>
      <c r="D36" s="13">
        <f>SUM(D37,D39,D41,D43)</f>
        <v>0</v>
      </c>
      <c r="E36" s="13">
        <f t="shared" ref="E36:H36" si="17">SUM(E37,E39,E41,E43)</f>
        <v>0</v>
      </c>
      <c r="F36" s="13">
        <f t="shared" si="17"/>
        <v>0</v>
      </c>
      <c r="G36" s="13">
        <f t="shared" si="17"/>
        <v>0</v>
      </c>
      <c r="H36" s="13">
        <f t="shared" si="17"/>
        <v>0</v>
      </c>
      <c r="I36" s="14"/>
      <c r="L36" s="43" t="s">
        <v>95</v>
      </c>
      <c r="M36" s="44"/>
      <c r="N36" s="45"/>
      <c r="O36" s="46"/>
    </row>
    <row r="37" spans="1:15" x14ac:dyDescent="0.3">
      <c r="A37" s="15"/>
      <c r="B37" s="16" t="s">
        <v>40</v>
      </c>
      <c r="C37" s="17"/>
      <c r="D37" s="18">
        <f>SUM(D38)</f>
        <v>0</v>
      </c>
      <c r="E37" s="18">
        <f t="shared" ref="E37:H37" si="18">SUM(E38)</f>
        <v>0</v>
      </c>
      <c r="F37" s="18">
        <f t="shared" si="18"/>
        <v>0</v>
      </c>
      <c r="G37" s="18">
        <f t="shared" si="18"/>
        <v>0</v>
      </c>
      <c r="H37" s="18">
        <f t="shared" si="18"/>
        <v>0</v>
      </c>
      <c r="I37" s="19"/>
      <c r="L37" s="47"/>
      <c r="M37" s="55" t="s">
        <v>40</v>
      </c>
      <c r="N37" s="56"/>
      <c r="O37" s="50"/>
    </row>
    <row r="38" spans="1:15" x14ac:dyDescent="0.3">
      <c r="A38" s="15"/>
      <c r="B38" s="24"/>
      <c r="C38" s="21" t="s">
        <v>40</v>
      </c>
      <c r="D38" s="6"/>
      <c r="E38" s="7"/>
      <c r="F38" s="22">
        <f>D38+E38</f>
        <v>0</v>
      </c>
      <c r="G38" s="6"/>
      <c r="H38" s="22">
        <f>G38-F38</f>
        <v>0</v>
      </c>
      <c r="I38" s="8"/>
      <c r="L38" s="47"/>
      <c r="M38" s="20"/>
      <c r="N38" s="51" t="s">
        <v>40</v>
      </c>
      <c r="O38" s="53" t="s">
        <v>64</v>
      </c>
    </row>
    <row r="39" spans="1:15" x14ac:dyDescent="0.3">
      <c r="A39" s="15"/>
      <c r="B39" s="16" t="s">
        <v>41</v>
      </c>
      <c r="C39" s="17"/>
      <c r="D39" s="18">
        <f>SUM(D40)</f>
        <v>0</v>
      </c>
      <c r="E39" s="18">
        <f t="shared" ref="E39:H39" si="19">SUM(E40)</f>
        <v>0</v>
      </c>
      <c r="F39" s="18">
        <f t="shared" si="19"/>
        <v>0</v>
      </c>
      <c r="G39" s="18">
        <f t="shared" si="19"/>
        <v>0</v>
      </c>
      <c r="H39" s="18">
        <f t="shared" si="19"/>
        <v>0</v>
      </c>
      <c r="I39" s="19"/>
      <c r="L39" s="47"/>
      <c r="M39" s="55" t="s">
        <v>42</v>
      </c>
      <c r="N39" s="56"/>
      <c r="O39" s="50"/>
    </row>
    <row r="40" spans="1:15" ht="40.5" x14ac:dyDescent="0.3">
      <c r="A40" s="15"/>
      <c r="B40" s="20"/>
      <c r="C40" s="21" t="s">
        <v>42</v>
      </c>
      <c r="D40" s="6"/>
      <c r="E40" s="7"/>
      <c r="F40" s="22">
        <f>D40+E40</f>
        <v>0</v>
      </c>
      <c r="G40" s="6"/>
      <c r="H40" s="22">
        <f>G40-F40</f>
        <v>0</v>
      </c>
      <c r="I40" s="8"/>
      <c r="L40" s="47"/>
      <c r="M40" s="20"/>
      <c r="N40" s="51" t="s">
        <v>96</v>
      </c>
      <c r="O40" s="53" t="s">
        <v>97</v>
      </c>
    </row>
    <row r="41" spans="1:15" x14ac:dyDescent="0.3">
      <c r="A41" s="15"/>
      <c r="B41" s="16" t="s">
        <v>43</v>
      </c>
      <c r="C41" s="17"/>
      <c r="D41" s="18">
        <f>SUM(D42)</f>
        <v>0</v>
      </c>
      <c r="E41" s="18">
        <f t="shared" ref="E41:H41" si="20">SUM(E42)</f>
        <v>0</v>
      </c>
      <c r="F41" s="18">
        <f t="shared" si="20"/>
        <v>0</v>
      </c>
      <c r="G41" s="18">
        <f t="shared" si="20"/>
        <v>0</v>
      </c>
      <c r="H41" s="18">
        <f t="shared" si="20"/>
        <v>0</v>
      </c>
      <c r="I41" s="19"/>
      <c r="L41" s="47"/>
      <c r="M41" s="55" t="s">
        <v>98</v>
      </c>
      <c r="N41" s="56"/>
      <c r="O41" s="50"/>
    </row>
    <row r="42" spans="1:15" x14ac:dyDescent="0.3">
      <c r="A42" s="15"/>
      <c r="B42" s="20"/>
      <c r="C42" s="21" t="s">
        <v>44</v>
      </c>
      <c r="D42" s="6"/>
      <c r="E42" s="7"/>
      <c r="F42" s="22">
        <f>D42+E42</f>
        <v>0</v>
      </c>
      <c r="G42" s="6"/>
      <c r="H42" s="22">
        <f>G42-F42</f>
        <v>0</v>
      </c>
      <c r="I42" s="8"/>
      <c r="L42" s="47"/>
      <c r="M42" s="20"/>
      <c r="N42" s="54" t="s">
        <v>98</v>
      </c>
      <c r="O42" s="53" t="s">
        <v>99</v>
      </c>
    </row>
    <row r="43" spans="1:15" x14ac:dyDescent="0.3">
      <c r="A43" s="15"/>
      <c r="B43" s="16" t="s">
        <v>45</v>
      </c>
      <c r="C43" s="17"/>
      <c r="D43" s="18">
        <f>SUM(D44)</f>
        <v>0</v>
      </c>
      <c r="E43" s="18">
        <f t="shared" ref="E43:H43" si="21">SUM(E44)</f>
        <v>0</v>
      </c>
      <c r="F43" s="18">
        <f t="shared" si="21"/>
        <v>0</v>
      </c>
      <c r="G43" s="18">
        <f t="shared" si="21"/>
        <v>0</v>
      </c>
      <c r="H43" s="18">
        <f t="shared" si="21"/>
        <v>0</v>
      </c>
      <c r="I43" s="19"/>
      <c r="L43" s="47"/>
      <c r="M43" s="55" t="s">
        <v>100</v>
      </c>
      <c r="N43" s="56"/>
      <c r="O43" s="50"/>
    </row>
    <row r="44" spans="1:15" ht="27" x14ac:dyDescent="0.3">
      <c r="A44" s="15"/>
      <c r="B44" s="20"/>
      <c r="C44" s="21" t="s">
        <v>45</v>
      </c>
      <c r="D44" s="6"/>
      <c r="E44" s="7"/>
      <c r="F44" s="22">
        <f>D44+E44</f>
        <v>0</v>
      </c>
      <c r="G44" s="6"/>
      <c r="H44" s="22">
        <f>G44-F44</f>
        <v>0</v>
      </c>
      <c r="I44" s="8"/>
      <c r="L44" s="47"/>
      <c r="M44" s="20"/>
      <c r="N44" s="54" t="s">
        <v>45</v>
      </c>
      <c r="O44" s="53" t="s">
        <v>101</v>
      </c>
    </row>
    <row r="45" spans="1:15" x14ac:dyDescent="0.3">
      <c r="A45" s="11" t="s">
        <v>46</v>
      </c>
      <c r="B45" s="12"/>
      <c r="C45" s="12"/>
      <c r="D45" s="13">
        <f>SUM(D46)</f>
        <v>146950</v>
      </c>
      <c r="E45" s="13">
        <f t="shared" ref="E45:H45" si="22">SUM(E46)</f>
        <v>0</v>
      </c>
      <c r="F45" s="13">
        <f t="shared" si="22"/>
        <v>146950</v>
      </c>
      <c r="G45" s="13">
        <f t="shared" si="22"/>
        <v>146950</v>
      </c>
      <c r="H45" s="13">
        <f t="shared" si="22"/>
        <v>0</v>
      </c>
      <c r="I45" s="14"/>
      <c r="L45" s="43" t="s">
        <v>46</v>
      </c>
      <c r="M45" s="44"/>
      <c r="N45" s="45"/>
      <c r="O45" s="46"/>
    </row>
    <row r="46" spans="1:15" x14ac:dyDescent="0.3">
      <c r="A46" s="15"/>
      <c r="B46" s="16" t="s">
        <v>46</v>
      </c>
      <c r="C46" s="17"/>
      <c r="D46" s="18">
        <f>SUM(D47:D48)</f>
        <v>146950</v>
      </c>
      <c r="E46" s="18">
        <f t="shared" ref="E46:H46" si="23">SUM(E47:E48)</f>
        <v>0</v>
      </c>
      <c r="F46" s="18">
        <f t="shared" si="23"/>
        <v>146950</v>
      </c>
      <c r="G46" s="18">
        <f t="shared" si="23"/>
        <v>146950</v>
      </c>
      <c r="H46" s="18">
        <f t="shared" si="23"/>
        <v>0</v>
      </c>
      <c r="I46" s="19"/>
      <c r="L46" s="47"/>
      <c r="M46" s="55" t="s">
        <v>46</v>
      </c>
      <c r="N46" s="56"/>
      <c r="O46" s="50"/>
    </row>
    <row r="47" spans="1:15" ht="27" x14ac:dyDescent="0.3">
      <c r="A47" s="15"/>
      <c r="B47" s="20"/>
      <c r="C47" s="21" t="s">
        <v>47</v>
      </c>
      <c r="D47" s="9"/>
      <c r="E47" s="9"/>
      <c r="F47" s="25">
        <f t="shared" ref="F47:F48" si="24">D47+E47</f>
        <v>0</v>
      </c>
      <c r="G47" s="9"/>
      <c r="H47" s="22">
        <f>G47-F47</f>
        <v>0</v>
      </c>
      <c r="I47" s="10"/>
      <c r="L47" s="47"/>
      <c r="M47" s="20"/>
      <c r="N47" s="57" t="s">
        <v>47</v>
      </c>
      <c r="O47" s="53" t="s">
        <v>65</v>
      </c>
    </row>
    <row r="48" spans="1:15" ht="17.25" thickBot="1" x14ac:dyDescent="0.35">
      <c r="A48" s="15"/>
      <c r="B48" s="20"/>
      <c r="C48" s="21" t="s">
        <v>48</v>
      </c>
      <c r="D48" s="6">
        <v>146950</v>
      </c>
      <c r="E48" s="7"/>
      <c r="F48" s="22">
        <f t="shared" si="24"/>
        <v>146950</v>
      </c>
      <c r="G48" s="6">
        <v>146950</v>
      </c>
      <c r="H48" s="22">
        <f>G48-F48</f>
        <v>0</v>
      </c>
      <c r="I48" s="80" t="s">
        <v>164</v>
      </c>
      <c r="L48" s="58"/>
      <c r="M48" s="59"/>
      <c r="N48" s="60" t="s">
        <v>48</v>
      </c>
      <c r="O48" s="61" t="s">
        <v>66</v>
      </c>
    </row>
    <row r="49" spans="1:15" ht="17.25" customHeight="1" thickTop="1" thickBot="1" x14ac:dyDescent="0.35">
      <c r="A49" s="67" t="s">
        <v>49</v>
      </c>
      <c r="B49" s="68"/>
      <c r="C49" s="68"/>
      <c r="D49" s="26">
        <f>SUM(D8,D11,D17,D22,D25,D29,D36,D45)</f>
        <v>1013730</v>
      </c>
      <c r="E49" s="26">
        <f>SUM(E8,E11,E17,E22,E25,E29,E36,E45)</f>
        <v>0</v>
      </c>
      <c r="F49" s="26">
        <f>SUM(F8,F11,F17,F22,F25,F29,F36,F45)</f>
        <v>1013730</v>
      </c>
      <c r="G49" s="26">
        <f>SUM(G8,G11,G17,G22,G25,G29,G36,G45)</f>
        <v>1053982</v>
      </c>
      <c r="H49" s="26">
        <f>SUM(H8,H11,H17,H22,H25,H29,H36,H45)</f>
        <v>40252</v>
      </c>
      <c r="I49" s="27"/>
      <c r="L49" s="28"/>
      <c r="M49" s="28"/>
      <c r="N49" s="28"/>
      <c r="O49" s="28"/>
    </row>
    <row r="50" spans="1:15" ht="17.25" thickTop="1" x14ac:dyDescent="0.3">
      <c r="L50" s="28"/>
      <c r="M50" s="28"/>
      <c r="N50" s="28"/>
      <c r="O50" s="28"/>
    </row>
    <row r="51" spans="1:15" ht="17.25" thickBot="1" x14ac:dyDescent="0.35"/>
    <row r="52" spans="1:15" ht="17.25" thickTop="1" x14ac:dyDescent="0.3">
      <c r="A52" s="65" t="s">
        <v>102</v>
      </c>
      <c r="B52" s="65"/>
      <c r="C52" s="65"/>
      <c r="D52" s="65"/>
      <c r="E52" s="65"/>
      <c r="F52" s="65"/>
      <c r="G52" s="65"/>
      <c r="H52" s="65"/>
      <c r="I52" s="65"/>
    </row>
    <row r="53" spans="1:15" ht="158.25" customHeight="1" x14ac:dyDescent="0.3">
      <c r="A53" s="66" t="s">
        <v>103</v>
      </c>
      <c r="B53" s="66"/>
      <c r="C53" s="66"/>
      <c r="D53" s="66"/>
      <c r="E53" s="66"/>
      <c r="F53" s="66"/>
      <c r="G53" s="66"/>
      <c r="H53" s="66"/>
      <c r="I53" s="66"/>
    </row>
  </sheetData>
  <sheetProtection algorithmName="SHA-512" hashValue="89XGyXWCxQTBoNWP7+IP/tWqZ/y4CbzE/2tJwG5sXvaoIlyh4H07uRwdBORM88DT06lJZoxCZF9xtI0jESzaKA==" saltValue="T86jha4wqCCEf7u2615vvw==" spinCount="100000" sheet="1" objects="1" scenarios="1" selectLockedCells="1"/>
  <autoFilter ref="A7:I49"/>
  <mergeCells count="12">
    <mergeCell ref="A2:I2"/>
    <mergeCell ref="A3:I3"/>
    <mergeCell ref="A4:I4"/>
    <mergeCell ref="A6:C6"/>
    <mergeCell ref="D6:D7"/>
    <mergeCell ref="G6:G7"/>
    <mergeCell ref="I6:I7"/>
    <mergeCell ref="L3:O3"/>
    <mergeCell ref="O6:O7"/>
    <mergeCell ref="A52:I52"/>
    <mergeCell ref="A53:I53"/>
    <mergeCell ref="A49:C49"/>
  </mergeCells>
  <phoneticPr fontId="3" type="noConversion"/>
  <pageMargins left="0.25" right="0.25" top="0.75" bottom="0.75" header="0.3" footer="0.3"/>
  <pageSetup paperSize="9" scale="58" orientation="landscape" horizontalDpi="4294967294" vertic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통화단위!$A$2:$A$57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zoomScale="70" zoomScaleNormal="70" workbookViewId="0">
      <selection activeCell="E17" sqref="E17"/>
    </sheetView>
  </sheetViews>
  <sheetFormatPr defaultRowHeight="16.5" x14ac:dyDescent="0.3"/>
  <cols>
    <col min="1" max="1" width="9" style="29" customWidth="1"/>
  </cols>
  <sheetData>
    <row r="1" spans="1:1" x14ac:dyDescent="0.3">
      <c r="A1" s="29" t="s">
        <v>104</v>
      </c>
    </row>
    <row r="2" spans="1:1" x14ac:dyDescent="0.3">
      <c r="A2" s="29" t="s">
        <v>105</v>
      </c>
    </row>
    <row r="3" spans="1:1" x14ac:dyDescent="0.3">
      <c r="A3" s="29" t="s">
        <v>106</v>
      </c>
    </row>
    <row r="4" spans="1:1" x14ac:dyDescent="0.3">
      <c r="A4" s="29" t="s">
        <v>107</v>
      </c>
    </row>
    <row r="5" spans="1:1" x14ac:dyDescent="0.3">
      <c r="A5" s="29" t="s">
        <v>108</v>
      </c>
    </row>
    <row r="6" spans="1:1" x14ac:dyDescent="0.3">
      <c r="A6" s="29" t="s">
        <v>109</v>
      </c>
    </row>
    <row r="7" spans="1:1" x14ac:dyDescent="0.3">
      <c r="A7" s="29" t="s">
        <v>110</v>
      </c>
    </row>
    <row r="8" spans="1:1" x14ac:dyDescent="0.3">
      <c r="A8" s="29" t="s">
        <v>111</v>
      </c>
    </row>
    <row r="9" spans="1:1" x14ac:dyDescent="0.3">
      <c r="A9" s="29" t="s">
        <v>112</v>
      </c>
    </row>
    <row r="10" spans="1:1" x14ac:dyDescent="0.3">
      <c r="A10" s="29" t="s">
        <v>113</v>
      </c>
    </row>
    <row r="11" spans="1:1" x14ac:dyDescent="0.3">
      <c r="A11" s="29" t="s">
        <v>114</v>
      </c>
    </row>
    <row r="12" spans="1:1" x14ac:dyDescent="0.3">
      <c r="A12" s="29" t="s">
        <v>115</v>
      </c>
    </row>
    <row r="13" spans="1:1" x14ac:dyDescent="0.3">
      <c r="A13" s="29" t="s">
        <v>116</v>
      </c>
    </row>
    <row r="14" spans="1:1" x14ac:dyDescent="0.3">
      <c r="A14" s="29" t="s">
        <v>117</v>
      </c>
    </row>
    <row r="15" spans="1:1" x14ac:dyDescent="0.3">
      <c r="A15" s="29" t="s">
        <v>118</v>
      </c>
    </row>
    <row r="16" spans="1:1" x14ac:dyDescent="0.3">
      <c r="A16" s="29" t="s">
        <v>119</v>
      </c>
    </row>
    <row r="17" spans="1:1" x14ac:dyDescent="0.3">
      <c r="A17" s="29" t="s">
        <v>120</v>
      </c>
    </row>
    <row r="18" spans="1:1" x14ac:dyDescent="0.3">
      <c r="A18" s="29" t="s">
        <v>121</v>
      </c>
    </row>
    <row r="19" spans="1:1" x14ac:dyDescent="0.3">
      <c r="A19" s="29" t="s">
        <v>122</v>
      </c>
    </row>
    <row r="20" spans="1:1" x14ac:dyDescent="0.3">
      <c r="A20" s="29" t="s">
        <v>123</v>
      </c>
    </row>
    <row r="21" spans="1:1" x14ac:dyDescent="0.3">
      <c r="A21" s="29" t="s">
        <v>124</v>
      </c>
    </row>
    <row r="22" spans="1:1" x14ac:dyDescent="0.3">
      <c r="A22" s="29" t="s">
        <v>125</v>
      </c>
    </row>
    <row r="23" spans="1:1" x14ac:dyDescent="0.3">
      <c r="A23" s="29" t="s">
        <v>126</v>
      </c>
    </row>
    <row r="24" spans="1:1" x14ac:dyDescent="0.3">
      <c r="A24" s="29" t="s">
        <v>127</v>
      </c>
    </row>
    <row r="25" spans="1:1" x14ac:dyDescent="0.3">
      <c r="A25" s="29" t="s">
        <v>128</v>
      </c>
    </row>
    <row r="26" spans="1:1" x14ac:dyDescent="0.3">
      <c r="A26" s="29" t="s">
        <v>129</v>
      </c>
    </row>
    <row r="27" spans="1:1" x14ac:dyDescent="0.3">
      <c r="A27" s="29" t="s">
        <v>130</v>
      </c>
    </row>
    <row r="28" spans="1:1" x14ac:dyDescent="0.3">
      <c r="A28" s="29" t="s">
        <v>131</v>
      </c>
    </row>
    <row r="29" spans="1:1" x14ac:dyDescent="0.3">
      <c r="A29" s="29" t="s">
        <v>132</v>
      </c>
    </row>
    <row r="30" spans="1:1" x14ac:dyDescent="0.3">
      <c r="A30" s="29" t="s">
        <v>133</v>
      </c>
    </row>
    <row r="31" spans="1:1" x14ac:dyDescent="0.3">
      <c r="A31" s="29" t="s">
        <v>134</v>
      </c>
    </row>
    <row r="32" spans="1:1" x14ac:dyDescent="0.3">
      <c r="A32" s="29" t="s">
        <v>135</v>
      </c>
    </row>
    <row r="33" spans="1:3" x14ac:dyDescent="0.3">
      <c r="A33" s="29" t="s">
        <v>136</v>
      </c>
    </row>
    <row r="34" spans="1:3" x14ac:dyDescent="0.3">
      <c r="A34" s="29" t="s">
        <v>137</v>
      </c>
    </row>
    <row r="35" spans="1:3" x14ac:dyDescent="0.3">
      <c r="A35" s="29" t="s">
        <v>138</v>
      </c>
    </row>
    <row r="36" spans="1:3" x14ac:dyDescent="0.3">
      <c r="A36" s="29" t="s">
        <v>139</v>
      </c>
    </row>
    <row r="37" spans="1:3" x14ac:dyDescent="0.3">
      <c r="A37" s="29" t="s">
        <v>140</v>
      </c>
    </row>
    <row r="38" spans="1:3" x14ac:dyDescent="0.3">
      <c r="A38" s="29" t="s">
        <v>141</v>
      </c>
    </row>
    <row r="39" spans="1:3" x14ac:dyDescent="0.3">
      <c r="A39" s="29" t="s">
        <v>142</v>
      </c>
    </row>
    <row r="40" spans="1:3" x14ac:dyDescent="0.3">
      <c r="A40" s="29" t="s">
        <v>143</v>
      </c>
    </row>
    <row r="41" spans="1:3" x14ac:dyDescent="0.3">
      <c r="A41" s="29" t="s">
        <v>144</v>
      </c>
    </row>
    <row r="42" spans="1:3" x14ac:dyDescent="0.3">
      <c r="A42" s="29" t="s">
        <v>145</v>
      </c>
      <c r="C42" s="30"/>
    </row>
    <row r="43" spans="1:3" x14ac:dyDescent="0.3">
      <c r="A43" s="29" t="s">
        <v>146</v>
      </c>
    </row>
    <row r="44" spans="1:3" x14ac:dyDescent="0.3">
      <c r="A44" s="29" t="s">
        <v>147</v>
      </c>
    </row>
    <row r="45" spans="1:3" x14ac:dyDescent="0.3">
      <c r="A45" s="29" t="s">
        <v>148</v>
      </c>
    </row>
    <row r="46" spans="1:3" x14ac:dyDescent="0.3">
      <c r="A46" s="29" t="s">
        <v>149</v>
      </c>
    </row>
    <row r="47" spans="1:3" x14ac:dyDescent="0.3">
      <c r="A47" s="29" t="s">
        <v>150</v>
      </c>
    </row>
    <row r="48" spans="1:3" x14ac:dyDescent="0.3">
      <c r="A48" s="29" t="s">
        <v>151</v>
      </c>
    </row>
    <row r="49" spans="1:1" x14ac:dyDescent="0.3">
      <c r="A49" s="29" t="s">
        <v>152</v>
      </c>
    </row>
    <row r="50" spans="1:1" x14ac:dyDescent="0.3">
      <c r="A50" s="29" t="s">
        <v>153</v>
      </c>
    </row>
    <row r="51" spans="1:1" x14ac:dyDescent="0.3">
      <c r="A51" s="29" t="s">
        <v>154</v>
      </c>
    </row>
    <row r="52" spans="1:1" x14ac:dyDescent="0.3">
      <c r="A52" s="29" t="s">
        <v>155</v>
      </c>
    </row>
    <row r="53" spans="1:1" x14ac:dyDescent="0.3">
      <c r="A53" s="29" t="s">
        <v>156</v>
      </c>
    </row>
    <row r="54" spans="1:1" x14ac:dyDescent="0.3">
      <c r="A54" s="29" t="s">
        <v>157</v>
      </c>
    </row>
    <row r="55" spans="1:1" x14ac:dyDescent="0.3">
      <c r="A55" s="29" t="s">
        <v>158</v>
      </c>
    </row>
    <row r="56" spans="1:1" x14ac:dyDescent="0.3">
      <c r="A56" s="31" t="s">
        <v>159</v>
      </c>
    </row>
    <row r="57" spans="1:1" x14ac:dyDescent="0.3">
      <c r="A57" s="31" t="s">
        <v>160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세입결산명세서</vt:lpstr>
      <vt:lpstr>통화단위</vt:lpstr>
      <vt:lpstr>세입결산명세서!Print_Area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Bumil</dc:creator>
  <cp:lastModifiedBy>skisndt10</cp:lastModifiedBy>
  <dcterms:created xsi:type="dcterms:W3CDTF">2021-12-13T12:20:50Z</dcterms:created>
  <dcterms:modified xsi:type="dcterms:W3CDTF">2022-05-23T08:27:47Z</dcterms:modified>
</cp:coreProperties>
</file>